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hammond/Desktop/"/>
    </mc:Choice>
  </mc:AlternateContent>
  <xr:revisionPtr revIDLastSave="0" documentId="13_ncr:1_{D80A0843-FC5D-B444-B450-B5835F830898}" xr6:coauthVersionLast="46" xr6:coauthVersionMax="46" xr10:uidLastSave="{00000000-0000-0000-0000-000000000000}"/>
  <bookViews>
    <workbookView xWindow="14360" yWindow="14180" windowWidth="28800" windowHeight="15800" activeTab="5" xr2:uid="{E437CC0B-823E-C84C-B517-EF43B7601805}"/>
  </bookViews>
  <sheets>
    <sheet name="Profiles" sheetId="2" r:id="rId1"/>
    <sheet name="Whole of Market" sheetId="1" r:id="rId2"/>
    <sheet name="First Time Buyer" sheetId="3" r:id="rId3"/>
    <sheet name="Remortgage" sheetId="4" r:id="rId4"/>
    <sheet name="Home Mover" sheetId="5" r:id="rId5"/>
    <sheet name="Self employed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6" l="1"/>
  <c r="O6" i="6"/>
  <c r="O5" i="6"/>
  <c r="O7" i="5"/>
  <c r="O6" i="5"/>
  <c r="O5" i="5"/>
  <c r="O7" i="4"/>
  <c r="O6" i="4"/>
  <c r="O5" i="4"/>
  <c r="O7" i="3"/>
  <c r="O6" i="3"/>
  <c r="O5" i="3"/>
  <c r="O7" i="1"/>
  <c r="O6" i="1"/>
  <c r="O5" i="1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N5" i="6"/>
  <c r="M5" i="6"/>
  <c r="L5" i="6"/>
  <c r="K5" i="6"/>
  <c r="J5" i="6"/>
  <c r="I5" i="6"/>
  <c r="H5" i="6"/>
  <c r="G5" i="6"/>
  <c r="F5" i="6"/>
  <c r="E5" i="6"/>
  <c r="D5" i="6"/>
  <c r="C5" i="6"/>
  <c r="N7" i="5"/>
  <c r="M7" i="5"/>
  <c r="L7" i="5"/>
  <c r="K7" i="5"/>
  <c r="J7" i="5"/>
  <c r="I7" i="5"/>
  <c r="H7" i="5"/>
  <c r="G7" i="5"/>
  <c r="F7" i="5"/>
  <c r="E7" i="5"/>
  <c r="D7" i="5"/>
  <c r="C7" i="5"/>
  <c r="N6" i="5"/>
  <c r="M6" i="5"/>
  <c r="L6" i="5"/>
  <c r="K6" i="5"/>
  <c r="J6" i="5"/>
  <c r="I6" i="5"/>
  <c r="H6" i="5"/>
  <c r="G6" i="5"/>
  <c r="F6" i="5"/>
  <c r="E6" i="5"/>
  <c r="D6" i="5"/>
  <c r="C6" i="5"/>
  <c r="N5" i="5"/>
  <c r="M5" i="5"/>
  <c r="L5" i="5"/>
  <c r="K5" i="5"/>
  <c r="J5" i="5"/>
  <c r="I5" i="5"/>
  <c r="H5" i="5"/>
  <c r="G5" i="5"/>
  <c r="F5" i="5"/>
  <c r="E5" i="5"/>
  <c r="D5" i="5"/>
  <c r="C5" i="5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N5" i="4"/>
  <c r="M5" i="4"/>
  <c r="L5" i="4"/>
  <c r="K5" i="4"/>
  <c r="J5" i="4"/>
  <c r="I5" i="4"/>
  <c r="H5" i="4"/>
  <c r="G5" i="4"/>
  <c r="F5" i="4"/>
  <c r="E5" i="4"/>
  <c r="D5" i="4"/>
  <c r="C5" i="4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N5" i="3"/>
  <c r="M5" i="3"/>
  <c r="L5" i="3"/>
  <c r="K5" i="3"/>
  <c r="J5" i="3"/>
  <c r="I5" i="3"/>
  <c r="H5" i="3"/>
  <c r="G5" i="3"/>
  <c r="F5" i="3"/>
  <c r="E5" i="3"/>
  <c r="D5" i="3"/>
  <c r="C5" i="3"/>
  <c r="N5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D5" i="1"/>
  <c r="E5" i="1"/>
  <c r="F5" i="1"/>
  <c r="G5" i="1"/>
  <c r="H5" i="1"/>
  <c r="I5" i="1"/>
  <c r="J5" i="1"/>
  <c r="K5" i="1"/>
  <c r="L5" i="1"/>
  <c r="M5" i="1"/>
  <c r="C5" i="1"/>
</calcChain>
</file>

<file path=xl/sharedStrings.xml><?xml version="1.0" encoding="utf-8"?>
<sst xmlns="http://schemas.openxmlformats.org/spreadsheetml/2006/main" count="152" uniqueCount="45">
  <si>
    <t>Jan’20</t>
  </si>
  <si>
    <t>Feb’20</t>
  </si>
  <si>
    <t>Mar’20</t>
  </si>
  <si>
    <t>Apr’20</t>
  </si>
  <si>
    <t>May’20</t>
  </si>
  <si>
    <t>Jun’20</t>
  </si>
  <si>
    <t>Jul’20</t>
  </si>
  <si>
    <t>Aug’20</t>
  </si>
  <si>
    <t>Sep’20</t>
  </si>
  <si>
    <t>Oct’20</t>
  </si>
  <si>
    <t>Nov’20</t>
  </si>
  <si>
    <t>Dec ‘ 20</t>
  </si>
  <si>
    <t>Loan requested</t>
  </si>
  <si>
    <t>Min loan offered</t>
  </si>
  <si>
    <t>Max loan offered</t>
  </si>
  <si>
    <t>Metric (averages in £)</t>
  </si>
  <si>
    <t>Purchase Value</t>
  </si>
  <si>
    <t>LTV</t>
  </si>
  <si>
    <t>Income</t>
  </si>
  <si>
    <t>Age</t>
  </si>
  <si>
    <t>Whole of Market (All Resi cases)</t>
  </si>
  <si>
    <t>-</t>
  </si>
  <si>
    <t>First Time Buyer</t>
  </si>
  <si>
    <t>£125k to £500k</t>
  </si>
  <si>
    <t>80% to 95%</t>
  </si>
  <si>
    <t>£25k to £100k</t>
  </si>
  <si>
    <t>25 to 40</t>
  </si>
  <si>
    <t>Remortgage</t>
  </si>
  <si>
    <t>£150k to £650k</t>
  </si>
  <si>
    <t>30% to 85%</t>
  </si>
  <si>
    <t>30 to 55</t>
  </si>
  <si>
    <t>Home mover</t>
  </si>
  <si>
    <t>£150k to £700k</t>
  </si>
  <si>
    <t>45% to 90%</t>
  </si>
  <si>
    <t>30 to 50</t>
  </si>
  <si>
    <t>Re runs</t>
  </si>
  <si>
    <t>Including</t>
  </si>
  <si>
    <t>Reason for mortgage</t>
  </si>
  <si>
    <t>Note: Index to Jan ' 20 Loan requested value</t>
  </si>
  <si>
    <t>Affordability index (INDEXED)</t>
  </si>
  <si>
    <t>Affordability index (raw data)</t>
  </si>
  <si>
    <t>Employment status</t>
  </si>
  <si>
    <t>Self employed</t>
  </si>
  <si>
    <t>Jan ‘ 21</t>
  </si>
  <si>
    <t>Equal to and greater than, strictly less 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</si>
</sst>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5B5B5B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5B5B5B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7F6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5" fillId="0" borderId="0" xfId="0" applyFont="1"/>
    <xf numFmtId="0" fontId="4" fillId="2" borderId="1" xfId="0" applyFont="1" applyFill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164" fontId="7" fillId="0" borderId="1" xfId="1" applyNumberFormat="1" applyFont="1" applyBorder="1"/>
    <xf numFmtId="14" fontId="8" fillId="0" borderId="0" xfId="0" applyNumberFormat="1" applyFont="1"/>
    <xf numFmtId="0" fontId="7" fillId="0" borderId="0" xfId="0" applyFont="1"/>
    <xf numFmtId="0" fontId="3" fillId="0" borderId="1" xfId="0" applyFont="1" applyBorder="1" applyAlignment="1">
      <alignment horizontal="left" vertical="center" wrapText="1" readingOrder="1"/>
    </xf>
    <xf numFmtId="43" fontId="7" fillId="0" borderId="1" xfId="1" applyFont="1" applyBorder="1"/>
    <xf numFmtId="0" fontId="10" fillId="0" borderId="0" xfId="0" applyFont="1"/>
    <xf numFmtId="14" fontId="10" fillId="0" borderId="0" xfId="0" applyNumberFormat="1" applyFont="1"/>
    <xf numFmtId="0" fontId="9" fillId="0" borderId="0" xfId="0" applyFont="1"/>
    <xf numFmtId="164" fontId="9" fillId="0" borderId="1" xfId="1" applyNumberFormat="1" applyFont="1" applyBorder="1"/>
    <xf numFmtId="0" fontId="5" fillId="0" borderId="1" xfId="0" applyFont="1" applyBorder="1"/>
    <xf numFmtId="0" fontId="6" fillId="3" borderId="1" xfId="0" applyFont="1" applyFill="1" applyBorder="1" applyAlignment="1">
      <alignment horizontal="left" vertical="center" wrapText="1" readingOrder="1"/>
    </xf>
    <xf numFmtId="0" fontId="5" fillId="3" borderId="1" xfId="0" applyFont="1" applyFill="1" applyBorder="1"/>
    <xf numFmtId="0" fontId="9" fillId="0" borderId="1" xfId="0" applyFont="1" applyBorder="1"/>
    <xf numFmtId="0" fontId="11" fillId="0" borderId="0" xfId="0" applyFont="1"/>
    <xf numFmtId="0" fontId="2" fillId="2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2130F-2B7F-0C42-BDBF-E16A8A6F63D2}">
  <dimension ref="A1:G8"/>
  <sheetViews>
    <sheetView showGridLines="0" workbookViewId="0">
      <selection activeCell="C13" sqref="C13"/>
    </sheetView>
  </sheetViews>
  <sheetFormatPr baseColWidth="10" defaultRowHeight="21" x14ac:dyDescent="0.25"/>
  <cols>
    <col min="1" max="1" width="44.33203125" style="4" customWidth="1"/>
    <col min="2" max="5" width="19.6640625" style="4" customWidth="1"/>
    <col min="6" max="6" width="17.6640625" style="4" customWidth="1"/>
    <col min="7" max="7" width="17.33203125" style="4" customWidth="1"/>
    <col min="8" max="16384" width="10.83203125" style="4"/>
  </cols>
  <sheetData>
    <row r="1" spans="1:7" ht="44" x14ac:dyDescent="0.25">
      <c r="A1" s="5" t="s">
        <v>37</v>
      </c>
      <c r="B1" s="5" t="s">
        <v>16</v>
      </c>
      <c r="C1" s="5" t="s">
        <v>17</v>
      </c>
      <c r="D1" s="5" t="s">
        <v>18</v>
      </c>
      <c r="E1" s="5" t="s">
        <v>19</v>
      </c>
      <c r="F1" s="5" t="s">
        <v>35</v>
      </c>
      <c r="G1" s="5" t="s">
        <v>41</v>
      </c>
    </row>
    <row r="2" spans="1:7" ht="22" x14ac:dyDescent="0.25">
      <c r="A2" s="17" t="s">
        <v>20</v>
      </c>
      <c r="B2" s="6" t="s">
        <v>21</v>
      </c>
      <c r="C2" s="6" t="s">
        <v>21</v>
      </c>
      <c r="D2" s="6" t="s">
        <v>21</v>
      </c>
      <c r="E2" s="6" t="s">
        <v>21</v>
      </c>
      <c r="F2" s="6" t="s">
        <v>36</v>
      </c>
      <c r="G2" s="6" t="s">
        <v>21</v>
      </c>
    </row>
    <row r="3" spans="1:7" ht="22" x14ac:dyDescent="0.25">
      <c r="A3" s="17" t="s">
        <v>22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36</v>
      </c>
      <c r="G3" s="6" t="s">
        <v>21</v>
      </c>
    </row>
    <row r="4" spans="1:7" ht="22" x14ac:dyDescent="0.25">
      <c r="A4" s="17" t="s">
        <v>27</v>
      </c>
      <c r="B4" s="6" t="s">
        <v>28</v>
      </c>
      <c r="C4" s="6" t="s">
        <v>29</v>
      </c>
      <c r="D4" s="6" t="s">
        <v>25</v>
      </c>
      <c r="E4" s="6" t="s">
        <v>30</v>
      </c>
      <c r="F4" s="6" t="s">
        <v>36</v>
      </c>
      <c r="G4" s="6" t="s">
        <v>21</v>
      </c>
    </row>
    <row r="5" spans="1:7" ht="22" x14ac:dyDescent="0.25">
      <c r="A5" s="17" t="s">
        <v>31</v>
      </c>
      <c r="B5" s="6" t="s">
        <v>32</v>
      </c>
      <c r="C5" s="6" t="s">
        <v>33</v>
      </c>
      <c r="D5" s="6" t="s">
        <v>25</v>
      </c>
      <c r="E5" s="6" t="s">
        <v>34</v>
      </c>
      <c r="F5" s="6" t="s">
        <v>36</v>
      </c>
      <c r="G5" s="6" t="s">
        <v>21</v>
      </c>
    </row>
    <row r="6" spans="1:7" x14ac:dyDescent="0.25">
      <c r="A6" s="16"/>
      <c r="B6" s="16"/>
      <c r="C6" s="16"/>
      <c r="D6" s="16"/>
      <c r="E6" s="16"/>
      <c r="F6" s="16"/>
      <c r="G6" s="18" t="s">
        <v>42</v>
      </c>
    </row>
    <row r="8" spans="1:7" x14ac:dyDescent="0.25">
      <c r="A8" s="20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9837-C4AC-B147-A135-F232D9CB2244}">
  <dimension ref="A1:O9"/>
  <sheetViews>
    <sheetView showGridLines="0" workbookViewId="0">
      <selection activeCell="L22" sqref="L22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5" width="11.1640625" style="1" bestFit="1" customWidth="1"/>
    <col min="16" max="16384" width="10.83203125" style="1"/>
  </cols>
  <sheetData>
    <row r="1" spans="1:15" ht="17" x14ac:dyDescent="0.2">
      <c r="A1" s="21" t="s">
        <v>15</v>
      </c>
      <c r="B1" s="2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43</v>
      </c>
    </row>
    <row r="2" spans="1:15" ht="17" x14ac:dyDescent="0.2">
      <c r="A2" s="22" t="s">
        <v>40</v>
      </c>
      <c r="B2" s="3" t="s">
        <v>12</v>
      </c>
      <c r="C2" s="7">
        <v>215000</v>
      </c>
      <c r="D2" s="7">
        <v>201700</v>
      </c>
      <c r="E2" s="7">
        <v>200000</v>
      </c>
      <c r="F2" s="7">
        <v>185324</v>
      </c>
      <c r="G2" s="7">
        <v>190000</v>
      </c>
      <c r="H2" s="7">
        <v>198000</v>
      </c>
      <c r="I2" s="7">
        <v>205000</v>
      </c>
      <c r="J2" s="7">
        <v>210000</v>
      </c>
      <c r="K2" s="7">
        <v>210000</v>
      </c>
      <c r="L2" s="7">
        <v>200000</v>
      </c>
      <c r="M2" s="7">
        <v>203000</v>
      </c>
      <c r="N2" s="7">
        <v>200000</v>
      </c>
      <c r="O2" s="7">
        <v>195540</v>
      </c>
    </row>
    <row r="3" spans="1:15" ht="17" x14ac:dyDescent="0.2">
      <c r="A3" s="22"/>
      <c r="B3" s="3" t="s">
        <v>13</v>
      </c>
      <c r="C3" s="7">
        <v>134700</v>
      </c>
      <c r="D3" s="7">
        <v>131557</v>
      </c>
      <c r="E3" s="7">
        <v>125720</v>
      </c>
      <c r="F3" s="7">
        <v>119000</v>
      </c>
      <c r="G3" s="7">
        <v>147607</v>
      </c>
      <c r="H3" s="7">
        <v>150000</v>
      </c>
      <c r="I3" s="7">
        <v>149412</v>
      </c>
      <c r="J3" s="7">
        <v>148544</v>
      </c>
      <c r="K3" s="7">
        <v>146960</v>
      </c>
      <c r="L3" s="7">
        <v>145382</v>
      </c>
      <c r="M3" s="7">
        <v>140143</v>
      </c>
      <c r="N3" s="7">
        <v>144500</v>
      </c>
      <c r="O3" s="7">
        <v>145924</v>
      </c>
    </row>
    <row r="4" spans="1:15" ht="17" x14ac:dyDescent="0.2">
      <c r="A4" s="22"/>
      <c r="B4" s="3" t="s">
        <v>14</v>
      </c>
      <c r="C4" s="7">
        <v>266890</v>
      </c>
      <c r="D4" s="7">
        <v>257100</v>
      </c>
      <c r="E4" s="7">
        <v>266270</v>
      </c>
      <c r="F4" s="7">
        <v>247400</v>
      </c>
      <c r="G4" s="7">
        <v>237500</v>
      </c>
      <c r="H4" s="7">
        <v>237500</v>
      </c>
      <c r="I4" s="7">
        <v>256211</v>
      </c>
      <c r="J4" s="7">
        <v>267000</v>
      </c>
      <c r="K4" s="7">
        <v>270800</v>
      </c>
      <c r="L4" s="7">
        <v>255000</v>
      </c>
      <c r="M4" s="7">
        <v>262500</v>
      </c>
      <c r="N4" s="7">
        <v>254000</v>
      </c>
      <c r="O4" s="7">
        <v>234224</v>
      </c>
    </row>
    <row r="5" spans="1:15" ht="17" x14ac:dyDescent="0.2">
      <c r="A5" s="22" t="s">
        <v>39</v>
      </c>
      <c r="B5" s="3" t="s">
        <v>12</v>
      </c>
      <c r="C5" s="11">
        <f>C2/$C$2</f>
        <v>1</v>
      </c>
      <c r="D5" s="11">
        <f t="shared" ref="D5:N7" si="0">D2/$C$2</f>
        <v>0.93813953488372093</v>
      </c>
      <c r="E5" s="11">
        <f t="shared" si="0"/>
        <v>0.93023255813953487</v>
      </c>
      <c r="F5" s="11">
        <f t="shared" si="0"/>
        <v>0.86197209302325584</v>
      </c>
      <c r="G5" s="11">
        <f t="shared" si="0"/>
        <v>0.88372093023255816</v>
      </c>
      <c r="H5" s="11">
        <f t="shared" si="0"/>
        <v>0.92093023255813955</v>
      </c>
      <c r="I5" s="11">
        <f t="shared" si="0"/>
        <v>0.95348837209302328</v>
      </c>
      <c r="J5" s="11">
        <f t="shared" si="0"/>
        <v>0.97674418604651159</v>
      </c>
      <c r="K5" s="11">
        <f t="shared" si="0"/>
        <v>0.97674418604651159</v>
      </c>
      <c r="L5" s="11">
        <f t="shared" si="0"/>
        <v>0.93023255813953487</v>
      </c>
      <c r="M5" s="11">
        <f t="shared" si="0"/>
        <v>0.94418604651162785</v>
      </c>
      <c r="N5" s="11">
        <f>N2/$C$2</f>
        <v>0.93023255813953487</v>
      </c>
      <c r="O5" s="11">
        <f>O2/$C$2</f>
        <v>0.90948837209302325</v>
      </c>
    </row>
    <row r="6" spans="1:15" ht="17" x14ac:dyDescent="0.2">
      <c r="A6" s="22"/>
      <c r="B6" s="3" t="s">
        <v>13</v>
      </c>
      <c r="C6" s="11">
        <f>C3/$C$2</f>
        <v>0.62651162790697679</v>
      </c>
      <c r="D6" s="11">
        <f t="shared" si="0"/>
        <v>0.61189302325581396</v>
      </c>
      <c r="E6" s="11">
        <f t="shared" si="0"/>
        <v>0.58474418604651168</v>
      </c>
      <c r="F6" s="11">
        <f t="shared" si="0"/>
        <v>0.55348837209302326</v>
      </c>
      <c r="G6" s="11">
        <f t="shared" si="0"/>
        <v>0.68654418604651157</v>
      </c>
      <c r="H6" s="11">
        <f t="shared" si="0"/>
        <v>0.69767441860465118</v>
      </c>
      <c r="I6" s="11">
        <f t="shared" si="0"/>
        <v>0.69493953488372096</v>
      </c>
      <c r="J6" s="11">
        <f t="shared" si="0"/>
        <v>0.6909023255813953</v>
      </c>
      <c r="K6" s="11">
        <f t="shared" si="0"/>
        <v>0.68353488372093019</v>
      </c>
      <c r="L6" s="11">
        <f t="shared" si="0"/>
        <v>0.67619534883720933</v>
      </c>
      <c r="M6" s="11">
        <f t="shared" si="0"/>
        <v>0.6518279069767442</v>
      </c>
      <c r="N6" s="11">
        <f t="shared" si="0"/>
        <v>0.67209302325581399</v>
      </c>
      <c r="O6" s="11">
        <f t="shared" ref="O6" si="1">O3/$C$2</f>
        <v>0.67871627906976739</v>
      </c>
    </row>
    <row r="7" spans="1:15" ht="17" x14ac:dyDescent="0.2">
      <c r="A7" s="22"/>
      <c r="B7" s="3" t="s">
        <v>14</v>
      </c>
      <c r="C7" s="11">
        <f>C4/$C$2</f>
        <v>1.2413488372093022</v>
      </c>
      <c r="D7" s="11">
        <f t="shared" si="0"/>
        <v>1.1958139534883721</v>
      </c>
      <c r="E7" s="11">
        <f t="shared" si="0"/>
        <v>1.2384651162790699</v>
      </c>
      <c r="F7" s="11">
        <f t="shared" si="0"/>
        <v>1.1506976744186046</v>
      </c>
      <c r="G7" s="11">
        <f t="shared" si="0"/>
        <v>1.1046511627906976</v>
      </c>
      <c r="H7" s="11">
        <f t="shared" si="0"/>
        <v>1.1046511627906976</v>
      </c>
      <c r="I7" s="11">
        <f t="shared" si="0"/>
        <v>1.1916790697674418</v>
      </c>
      <c r="J7" s="11">
        <f t="shared" si="0"/>
        <v>1.241860465116279</v>
      </c>
      <c r="K7" s="11">
        <f t="shared" si="0"/>
        <v>1.2595348837209301</v>
      </c>
      <c r="L7" s="11">
        <f t="shared" si="0"/>
        <v>1.1860465116279071</v>
      </c>
      <c r="M7" s="11">
        <f t="shared" si="0"/>
        <v>1.2209302325581395</v>
      </c>
      <c r="N7" s="11">
        <f t="shared" si="0"/>
        <v>1.1813953488372093</v>
      </c>
      <c r="O7" s="11">
        <f t="shared" ref="O7" si="2">O4/$C$2</f>
        <v>1.089413953488372</v>
      </c>
    </row>
    <row r="9" spans="1:15" x14ac:dyDescent="0.2">
      <c r="A9" s="1" t="s">
        <v>38</v>
      </c>
    </row>
  </sheetData>
  <mergeCells count="3">
    <mergeCell ref="A1:B1"/>
    <mergeCell ref="A2:A4"/>
    <mergeCell ref="A5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C03B7-FC6E-6947-9F4C-421C01C1E518}">
  <dimension ref="A1:S14"/>
  <sheetViews>
    <sheetView showGridLines="0" workbookViewId="0">
      <selection activeCell="K4" sqref="K4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5" width="11.1640625" style="1" bestFit="1" customWidth="1"/>
    <col min="16" max="16384" width="10.83203125" style="1"/>
  </cols>
  <sheetData>
    <row r="1" spans="1:19" ht="17" x14ac:dyDescent="0.2">
      <c r="A1" s="21" t="s">
        <v>15</v>
      </c>
      <c r="B1" s="2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43</v>
      </c>
    </row>
    <row r="2" spans="1:19" ht="17" x14ac:dyDescent="0.2">
      <c r="A2" s="22" t="s">
        <v>40</v>
      </c>
      <c r="B2" s="3" t="s">
        <v>12</v>
      </c>
      <c r="C2" s="15">
        <v>225000</v>
      </c>
      <c r="D2" s="15">
        <v>213750</v>
      </c>
      <c r="E2" s="15">
        <v>225000</v>
      </c>
      <c r="F2" s="15">
        <v>210000</v>
      </c>
      <c r="G2" s="15">
        <v>219000</v>
      </c>
      <c r="H2" s="15">
        <v>205000</v>
      </c>
      <c r="I2" s="15">
        <v>216000</v>
      </c>
      <c r="J2" s="15">
        <v>216000</v>
      </c>
      <c r="K2" s="15">
        <v>211500</v>
      </c>
      <c r="L2" s="15">
        <v>211000</v>
      </c>
      <c r="M2" s="15">
        <v>212500</v>
      </c>
      <c r="N2" s="15">
        <v>211500</v>
      </c>
      <c r="O2" s="15">
        <v>205000</v>
      </c>
      <c r="P2" s="12"/>
      <c r="Q2" s="12"/>
      <c r="R2" s="12"/>
      <c r="S2" s="12"/>
    </row>
    <row r="3" spans="1:19" ht="17" x14ac:dyDescent="0.2">
      <c r="A3" s="22"/>
      <c r="B3" s="3" t="s">
        <v>13</v>
      </c>
      <c r="C3" s="15">
        <v>139184</v>
      </c>
      <c r="D3" s="15">
        <v>136047</v>
      </c>
      <c r="E3" s="15">
        <v>134700</v>
      </c>
      <c r="F3" s="15">
        <v>148000</v>
      </c>
      <c r="G3" s="15">
        <v>180000</v>
      </c>
      <c r="H3" s="15">
        <v>181333</v>
      </c>
      <c r="I3" s="15">
        <v>188250</v>
      </c>
      <c r="J3" s="15">
        <v>179600</v>
      </c>
      <c r="K3" s="15">
        <v>174700</v>
      </c>
      <c r="L3" s="15">
        <v>178500</v>
      </c>
      <c r="M3" s="15">
        <v>175600</v>
      </c>
      <c r="N3" s="15">
        <v>180000</v>
      </c>
      <c r="O3" s="15">
        <v>175000</v>
      </c>
      <c r="P3" s="13"/>
      <c r="Q3" s="14"/>
      <c r="R3" s="14"/>
      <c r="S3" s="14"/>
    </row>
    <row r="4" spans="1:19" ht="17" x14ac:dyDescent="0.2">
      <c r="A4" s="22"/>
      <c r="B4" s="3" t="s">
        <v>14</v>
      </c>
      <c r="C4" s="15">
        <v>264411</v>
      </c>
      <c r="D4" s="15">
        <v>256915</v>
      </c>
      <c r="E4" s="15">
        <v>277645</v>
      </c>
      <c r="F4" s="15">
        <v>256000</v>
      </c>
      <c r="G4" s="15">
        <v>247399</v>
      </c>
      <c r="H4" s="15">
        <v>235401</v>
      </c>
      <c r="I4" s="15">
        <v>258685</v>
      </c>
      <c r="J4" s="15">
        <v>261800</v>
      </c>
      <c r="K4" s="15">
        <v>250000</v>
      </c>
      <c r="L4" s="15">
        <v>250000</v>
      </c>
      <c r="M4" s="15">
        <v>260000</v>
      </c>
      <c r="N4" s="15">
        <v>252870</v>
      </c>
      <c r="O4" s="15">
        <v>230555</v>
      </c>
      <c r="P4" s="13"/>
      <c r="Q4" s="14"/>
      <c r="R4" s="14"/>
      <c r="S4" s="14"/>
    </row>
    <row r="5" spans="1:19" ht="17" x14ac:dyDescent="0.2">
      <c r="A5" s="22" t="s">
        <v>39</v>
      </c>
      <c r="B5" s="3" t="s">
        <v>12</v>
      </c>
      <c r="C5" s="11">
        <f>C2/$C$2</f>
        <v>1</v>
      </c>
      <c r="D5" s="11">
        <f t="shared" ref="D5:N7" si="0">D2/$C$2</f>
        <v>0.95</v>
      </c>
      <c r="E5" s="11">
        <f t="shared" si="0"/>
        <v>1</v>
      </c>
      <c r="F5" s="11">
        <f t="shared" si="0"/>
        <v>0.93333333333333335</v>
      </c>
      <c r="G5" s="11">
        <f t="shared" si="0"/>
        <v>0.97333333333333338</v>
      </c>
      <c r="H5" s="11">
        <f t="shared" si="0"/>
        <v>0.91111111111111109</v>
      </c>
      <c r="I5" s="11">
        <f t="shared" si="0"/>
        <v>0.96</v>
      </c>
      <c r="J5" s="11">
        <f t="shared" si="0"/>
        <v>0.96</v>
      </c>
      <c r="K5" s="11">
        <f t="shared" si="0"/>
        <v>0.94</v>
      </c>
      <c r="L5" s="11">
        <f t="shared" si="0"/>
        <v>0.93777777777777782</v>
      </c>
      <c r="M5" s="11">
        <f t="shared" si="0"/>
        <v>0.94444444444444442</v>
      </c>
      <c r="N5" s="11">
        <f>N2/$C$2</f>
        <v>0.94</v>
      </c>
      <c r="O5" s="11">
        <f>O2/$C$2</f>
        <v>0.91111111111111109</v>
      </c>
      <c r="P5" s="13"/>
      <c r="Q5" s="14"/>
      <c r="R5" s="14"/>
      <c r="S5" s="14"/>
    </row>
    <row r="6" spans="1:19" ht="17" x14ac:dyDescent="0.2">
      <c r="A6" s="22"/>
      <c r="B6" s="3" t="s">
        <v>13</v>
      </c>
      <c r="C6" s="11">
        <f>C3/$C$2</f>
        <v>0.61859555555555557</v>
      </c>
      <c r="D6" s="11">
        <f t="shared" si="0"/>
        <v>0.60465333333333338</v>
      </c>
      <c r="E6" s="11">
        <f t="shared" si="0"/>
        <v>0.59866666666666668</v>
      </c>
      <c r="F6" s="11">
        <f t="shared" si="0"/>
        <v>0.65777777777777779</v>
      </c>
      <c r="G6" s="11">
        <f t="shared" si="0"/>
        <v>0.8</v>
      </c>
      <c r="H6" s="11">
        <f t="shared" si="0"/>
        <v>0.80592444444444444</v>
      </c>
      <c r="I6" s="11">
        <f t="shared" si="0"/>
        <v>0.83666666666666667</v>
      </c>
      <c r="J6" s="11">
        <f t="shared" si="0"/>
        <v>0.79822222222222228</v>
      </c>
      <c r="K6" s="11">
        <f t="shared" si="0"/>
        <v>0.77644444444444449</v>
      </c>
      <c r="L6" s="11">
        <f t="shared" si="0"/>
        <v>0.79333333333333333</v>
      </c>
      <c r="M6" s="11">
        <f t="shared" si="0"/>
        <v>0.7804444444444445</v>
      </c>
      <c r="N6" s="11">
        <f t="shared" si="0"/>
        <v>0.8</v>
      </c>
      <c r="O6" s="11">
        <f t="shared" ref="O6" si="1">O3/$C$2</f>
        <v>0.77777777777777779</v>
      </c>
      <c r="P6" s="13"/>
      <c r="Q6" s="14"/>
      <c r="R6" s="14"/>
      <c r="S6" s="14"/>
    </row>
    <row r="7" spans="1:19" ht="17" x14ac:dyDescent="0.2">
      <c r="A7" s="22"/>
      <c r="B7" s="3" t="s">
        <v>14</v>
      </c>
      <c r="C7" s="11">
        <f>C4/$C$2</f>
        <v>1.17516</v>
      </c>
      <c r="D7" s="11">
        <f t="shared" si="0"/>
        <v>1.1418444444444444</v>
      </c>
      <c r="E7" s="11">
        <f t="shared" si="0"/>
        <v>1.2339777777777778</v>
      </c>
      <c r="F7" s="11">
        <f t="shared" si="0"/>
        <v>1.1377777777777778</v>
      </c>
      <c r="G7" s="11">
        <f t="shared" si="0"/>
        <v>1.0995511111111111</v>
      </c>
      <c r="H7" s="11">
        <f t="shared" si="0"/>
        <v>1.0462266666666666</v>
      </c>
      <c r="I7" s="11">
        <f t="shared" si="0"/>
        <v>1.1497111111111111</v>
      </c>
      <c r="J7" s="11">
        <f t="shared" si="0"/>
        <v>1.1635555555555555</v>
      </c>
      <c r="K7" s="11">
        <f t="shared" si="0"/>
        <v>1.1111111111111112</v>
      </c>
      <c r="L7" s="11">
        <f t="shared" si="0"/>
        <v>1.1111111111111112</v>
      </c>
      <c r="M7" s="11">
        <f t="shared" si="0"/>
        <v>1.1555555555555554</v>
      </c>
      <c r="N7" s="11">
        <f t="shared" si="0"/>
        <v>1.1238666666666666</v>
      </c>
      <c r="O7" s="11">
        <f t="shared" ref="O7" si="2">O4/$C$2</f>
        <v>1.024688888888889</v>
      </c>
      <c r="P7" s="13"/>
      <c r="Q7" s="14"/>
      <c r="R7" s="14"/>
      <c r="S7" s="14"/>
    </row>
    <row r="8" spans="1:19" x14ac:dyDescent="0.2">
      <c r="P8" s="13"/>
      <c r="Q8" s="14"/>
      <c r="R8" s="14"/>
      <c r="S8" s="14"/>
    </row>
    <row r="9" spans="1:19" x14ac:dyDescent="0.2">
      <c r="A9" s="1" t="s">
        <v>38</v>
      </c>
      <c r="P9" s="13"/>
      <c r="Q9" s="14"/>
      <c r="R9" s="14"/>
      <c r="S9" s="14"/>
    </row>
    <row r="10" spans="1:19" x14ac:dyDescent="0.2">
      <c r="P10" s="13"/>
      <c r="Q10" s="14"/>
      <c r="R10" s="14"/>
      <c r="S10" s="14"/>
    </row>
    <row r="11" spans="1:19" x14ac:dyDescent="0.2">
      <c r="P11" s="13"/>
      <c r="Q11" s="14"/>
      <c r="R11" s="14"/>
      <c r="S11" s="14"/>
    </row>
    <row r="12" spans="1:19" x14ac:dyDescent="0.2">
      <c r="P12" s="13"/>
      <c r="Q12" s="14"/>
      <c r="R12" s="14"/>
      <c r="S12" s="14"/>
    </row>
    <row r="13" spans="1:19" x14ac:dyDescent="0.2">
      <c r="P13" s="13"/>
      <c r="Q13" s="14"/>
      <c r="R13" s="14"/>
      <c r="S13" s="14"/>
    </row>
    <row r="14" spans="1:19" x14ac:dyDescent="0.2">
      <c r="P14" s="13"/>
      <c r="Q14" s="14"/>
      <c r="R14" s="14"/>
      <c r="S14" s="14"/>
    </row>
  </sheetData>
  <mergeCells count="3">
    <mergeCell ref="A1:B1"/>
    <mergeCell ref="A2:A4"/>
    <mergeCell ref="A5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C8A8-105C-3947-8A3A-4A2B1D91AE15}">
  <dimension ref="A1:S11"/>
  <sheetViews>
    <sheetView showGridLines="0" workbookViewId="0">
      <selection activeCell="A8" sqref="A8:XFD13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5" width="11.1640625" style="1" bestFit="1" customWidth="1"/>
    <col min="16" max="16384" width="10.83203125" style="1"/>
  </cols>
  <sheetData>
    <row r="1" spans="1:19" ht="17" x14ac:dyDescent="0.2">
      <c r="A1" s="21" t="s">
        <v>15</v>
      </c>
      <c r="B1" s="2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43</v>
      </c>
    </row>
    <row r="2" spans="1:19" ht="17" x14ac:dyDescent="0.2">
      <c r="A2" s="22" t="s">
        <v>40</v>
      </c>
      <c r="B2" s="3" t="s">
        <v>12</v>
      </c>
      <c r="C2" s="15">
        <v>193826</v>
      </c>
      <c r="D2" s="15">
        <v>187000</v>
      </c>
      <c r="E2" s="15">
        <v>191250</v>
      </c>
      <c r="F2" s="15">
        <v>185000</v>
      </c>
      <c r="G2" s="15">
        <v>174000</v>
      </c>
      <c r="H2" s="15">
        <v>185000</v>
      </c>
      <c r="I2" s="15">
        <v>189000</v>
      </c>
      <c r="J2" s="15">
        <v>193000</v>
      </c>
      <c r="K2" s="15">
        <v>190000</v>
      </c>
      <c r="L2" s="15">
        <v>185000</v>
      </c>
      <c r="M2" s="15">
        <v>195000</v>
      </c>
      <c r="N2" s="15">
        <v>183000</v>
      </c>
      <c r="O2" s="15">
        <v>192065</v>
      </c>
    </row>
    <row r="3" spans="1:19" ht="17" x14ac:dyDescent="0.2">
      <c r="A3" s="22"/>
      <c r="B3" s="3" t="s">
        <v>13</v>
      </c>
      <c r="C3" s="15">
        <v>115500</v>
      </c>
      <c r="D3" s="15">
        <v>111369</v>
      </c>
      <c r="E3" s="15">
        <v>112000</v>
      </c>
      <c r="F3" s="15">
        <v>112000</v>
      </c>
      <c r="G3" s="15">
        <v>118276</v>
      </c>
      <c r="H3" s="15">
        <v>119116</v>
      </c>
      <c r="I3" s="15">
        <v>116480</v>
      </c>
      <c r="J3" s="15">
        <v>118387</v>
      </c>
      <c r="K3" s="15">
        <v>121748</v>
      </c>
      <c r="L3" s="15">
        <v>115640</v>
      </c>
      <c r="M3" s="15">
        <v>116184</v>
      </c>
      <c r="N3" s="15">
        <v>120407</v>
      </c>
      <c r="O3" s="15">
        <v>114565</v>
      </c>
      <c r="P3" s="12"/>
      <c r="Q3" s="12"/>
      <c r="R3" s="12"/>
      <c r="S3" s="12"/>
    </row>
    <row r="4" spans="1:19" ht="17" x14ac:dyDescent="0.2">
      <c r="A4" s="22"/>
      <c r="B4" s="3" t="s">
        <v>14</v>
      </c>
      <c r="C4" s="15">
        <v>254011</v>
      </c>
      <c r="D4" s="15">
        <v>252085</v>
      </c>
      <c r="E4" s="15">
        <v>261000</v>
      </c>
      <c r="F4" s="15">
        <v>247745</v>
      </c>
      <c r="G4" s="15">
        <v>234600</v>
      </c>
      <c r="H4" s="15">
        <v>239200</v>
      </c>
      <c r="I4" s="15">
        <v>241606</v>
      </c>
      <c r="J4" s="15">
        <v>253998</v>
      </c>
      <c r="K4" s="15">
        <v>256900</v>
      </c>
      <c r="L4" s="15">
        <v>243800</v>
      </c>
      <c r="M4" s="15">
        <v>257700</v>
      </c>
      <c r="N4" s="15">
        <v>246550</v>
      </c>
      <c r="O4" s="15">
        <v>247800</v>
      </c>
      <c r="P4" s="13"/>
      <c r="Q4" s="14"/>
      <c r="R4" s="14"/>
      <c r="S4" s="14"/>
    </row>
    <row r="5" spans="1:19" ht="17" x14ac:dyDescent="0.2">
      <c r="A5" s="22" t="s">
        <v>39</v>
      </c>
      <c r="B5" s="3" t="s">
        <v>12</v>
      </c>
      <c r="C5" s="11">
        <f>C2/$C$2</f>
        <v>1</v>
      </c>
      <c r="D5" s="11">
        <f t="shared" ref="D5:N7" si="0">D2/$C$2</f>
        <v>0.9647828464705458</v>
      </c>
      <c r="E5" s="11">
        <f t="shared" si="0"/>
        <v>0.98670972934487633</v>
      </c>
      <c r="F5" s="11">
        <f t="shared" si="0"/>
        <v>0.95446431335321369</v>
      </c>
      <c r="G5" s="11">
        <f t="shared" si="0"/>
        <v>0.89771238120788743</v>
      </c>
      <c r="H5" s="11">
        <f t="shared" si="0"/>
        <v>0.95446431335321369</v>
      </c>
      <c r="I5" s="11">
        <f t="shared" si="0"/>
        <v>0.97510137958787779</v>
      </c>
      <c r="J5" s="11">
        <f t="shared" si="0"/>
        <v>0.9957384458225419</v>
      </c>
      <c r="K5" s="11">
        <f t="shared" si="0"/>
        <v>0.98026064614654385</v>
      </c>
      <c r="L5" s="11">
        <f t="shared" si="0"/>
        <v>0.95446431335321369</v>
      </c>
      <c r="M5" s="11">
        <f t="shared" si="0"/>
        <v>1.0060569789398739</v>
      </c>
      <c r="N5" s="11">
        <f>N2/$C$2</f>
        <v>0.94414578023588169</v>
      </c>
      <c r="O5" s="11">
        <f>O2/$C$2</f>
        <v>0.99091453159018916</v>
      </c>
      <c r="P5" s="13"/>
      <c r="Q5" s="14"/>
      <c r="R5" s="14"/>
      <c r="S5" s="14"/>
    </row>
    <row r="6" spans="1:19" ht="17" x14ac:dyDescent="0.2">
      <c r="A6" s="22"/>
      <c r="B6" s="3" t="s">
        <v>13</v>
      </c>
      <c r="C6" s="11">
        <f>C3/$C$2</f>
        <v>0.59589528752592535</v>
      </c>
      <c r="D6" s="11">
        <f t="shared" si="0"/>
        <v>0.57458235737207597</v>
      </c>
      <c r="E6" s="11">
        <f t="shared" si="0"/>
        <v>0.57783785457059422</v>
      </c>
      <c r="F6" s="11">
        <f t="shared" si="0"/>
        <v>0.57783785457059422</v>
      </c>
      <c r="G6" s="11">
        <f t="shared" si="0"/>
        <v>0.61021741149278219</v>
      </c>
      <c r="H6" s="11">
        <f t="shared" si="0"/>
        <v>0.6145511954020616</v>
      </c>
      <c r="I6" s="11">
        <f t="shared" si="0"/>
        <v>0.60095136875341804</v>
      </c>
      <c r="J6" s="11">
        <f t="shared" si="0"/>
        <v>0.6107900900807941</v>
      </c>
      <c r="K6" s="11">
        <f t="shared" si="0"/>
        <v>0.6281303849844706</v>
      </c>
      <c r="L6" s="11">
        <f t="shared" si="0"/>
        <v>0.59661758484413852</v>
      </c>
      <c r="M6" s="11">
        <f t="shared" si="0"/>
        <v>0.59942422585205291</v>
      </c>
      <c r="N6" s="11">
        <f t="shared" si="0"/>
        <v>0.62121180852929947</v>
      </c>
      <c r="O6" s="11">
        <f t="shared" ref="O6" si="1">O3/$C$2</f>
        <v>0.59107137329357262</v>
      </c>
      <c r="P6" s="13"/>
      <c r="Q6" s="14"/>
      <c r="R6" s="14"/>
      <c r="S6" s="14"/>
    </row>
    <row r="7" spans="1:19" ht="17" x14ac:dyDescent="0.2">
      <c r="A7" s="22"/>
      <c r="B7" s="3" t="s">
        <v>14</v>
      </c>
      <c r="C7" s="11">
        <f>C4/$C$2</f>
        <v>1.3105104578333144</v>
      </c>
      <c r="D7" s="11">
        <f t="shared" si="0"/>
        <v>1.3005737104413237</v>
      </c>
      <c r="E7" s="11">
        <f t="shared" si="0"/>
        <v>1.3465685718118312</v>
      </c>
      <c r="F7" s="11">
        <f t="shared" si="0"/>
        <v>1.2781824935767132</v>
      </c>
      <c r="G7" s="11">
        <f t="shared" si="0"/>
        <v>1.2103639346630484</v>
      </c>
      <c r="H7" s="11">
        <f t="shared" si="0"/>
        <v>1.234096560832912</v>
      </c>
      <c r="I7" s="11">
        <f t="shared" si="0"/>
        <v>1.2465097561730625</v>
      </c>
      <c r="J7" s="11">
        <f t="shared" si="0"/>
        <v>1.3104433873680517</v>
      </c>
      <c r="K7" s="11">
        <f t="shared" si="0"/>
        <v>1.3254155789213005</v>
      </c>
      <c r="L7" s="11">
        <f t="shared" si="0"/>
        <v>1.2578291870027758</v>
      </c>
      <c r="M7" s="11">
        <f t="shared" si="0"/>
        <v>1.3295429921682334</v>
      </c>
      <c r="N7" s="11">
        <f t="shared" si="0"/>
        <v>1.2720171700391072</v>
      </c>
      <c r="O7" s="11">
        <f t="shared" ref="O7" si="2">O4/$C$2</f>
        <v>1.2784662532374398</v>
      </c>
      <c r="P7" s="13"/>
      <c r="Q7" s="14"/>
      <c r="R7" s="14"/>
      <c r="S7" s="14"/>
    </row>
    <row r="8" spans="1:19" x14ac:dyDescent="0.2">
      <c r="P8" s="13"/>
      <c r="Q8" s="14"/>
      <c r="R8" s="14"/>
      <c r="S8" s="14"/>
    </row>
    <row r="9" spans="1:19" x14ac:dyDescent="0.2">
      <c r="A9" s="1" t="s">
        <v>38</v>
      </c>
      <c r="P9" s="13"/>
      <c r="Q9" s="14"/>
      <c r="R9" s="14"/>
      <c r="S9" s="14"/>
    </row>
    <row r="10" spans="1:19" x14ac:dyDescent="0.2">
      <c r="P10" s="13"/>
      <c r="Q10" s="14"/>
      <c r="R10" s="14"/>
      <c r="S10" s="14"/>
    </row>
    <row r="11" spans="1:19" x14ac:dyDescent="0.2">
      <c r="A11" s="8"/>
      <c r="B11" s="9"/>
      <c r="C11" s="9"/>
      <c r="D11" s="9"/>
      <c r="P11" s="13"/>
      <c r="Q11" s="14"/>
      <c r="R11" s="14"/>
      <c r="S11" s="14"/>
    </row>
  </sheetData>
  <mergeCells count="3">
    <mergeCell ref="A1:B1"/>
    <mergeCell ref="A2:A4"/>
    <mergeCell ref="A5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12E7-0F9A-5D40-9B02-C38572E0EA7C}">
  <dimension ref="A1:S10"/>
  <sheetViews>
    <sheetView showGridLines="0" workbookViewId="0">
      <selection activeCell="A8" sqref="A8:XFD13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5" width="11.1640625" style="1" bestFit="1" customWidth="1"/>
    <col min="16" max="16" width="10.83203125" style="1"/>
    <col min="17" max="17" width="14" style="1" bestFit="1" customWidth="1"/>
    <col min="18" max="16384" width="10.83203125" style="1"/>
  </cols>
  <sheetData>
    <row r="1" spans="1:19" ht="17" x14ac:dyDescent="0.2">
      <c r="A1" s="21" t="s">
        <v>15</v>
      </c>
      <c r="B1" s="2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43</v>
      </c>
    </row>
    <row r="2" spans="1:19" ht="17" x14ac:dyDescent="0.2">
      <c r="A2" s="22" t="s">
        <v>40</v>
      </c>
      <c r="B2" s="3" t="s">
        <v>12</v>
      </c>
      <c r="C2" s="15">
        <v>233996</v>
      </c>
      <c r="D2" s="15">
        <v>238000</v>
      </c>
      <c r="E2" s="15">
        <v>250000</v>
      </c>
      <c r="F2" s="15">
        <v>236250</v>
      </c>
      <c r="G2" s="15">
        <v>247500</v>
      </c>
      <c r="H2" s="15">
        <v>240000</v>
      </c>
      <c r="I2" s="15">
        <v>250000</v>
      </c>
      <c r="J2" s="15">
        <v>250000</v>
      </c>
      <c r="K2" s="15">
        <v>250000</v>
      </c>
      <c r="L2" s="15">
        <v>245000</v>
      </c>
      <c r="M2" s="15">
        <v>240000</v>
      </c>
      <c r="N2" s="15">
        <v>247200</v>
      </c>
      <c r="O2" s="15">
        <v>239995</v>
      </c>
    </row>
    <row r="3" spans="1:19" ht="17" x14ac:dyDescent="0.2">
      <c r="A3" s="22"/>
      <c r="B3" s="3" t="s">
        <v>13</v>
      </c>
      <c r="C3" s="15">
        <v>153311</v>
      </c>
      <c r="D3" s="15">
        <v>153000</v>
      </c>
      <c r="E3" s="15">
        <v>152231</v>
      </c>
      <c r="F3" s="15">
        <v>161710</v>
      </c>
      <c r="G3" s="15">
        <v>189957</v>
      </c>
      <c r="H3" s="15">
        <v>176226</v>
      </c>
      <c r="I3" s="15">
        <v>173110</v>
      </c>
      <c r="J3" s="15">
        <v>172158</v>
      </c>
      <c r="K3" s="15">
        <v>168620</v>
      </c>
      <c r="L3" s="15">
        <v>168734</v>
      </c>
      <c r="M3" s="15">
        <v>166547</v>
      </c>
      <c r="N3" s="15">
        <v>170000</v>
      </c>
      <c r="O3" s="15">
        <v>162000</v>
      </c>
      <c r="P3" s="12"/>
      <c r="Q3" s="12"/>
      <c r="R3" s="12"/>
      <c r="S3" s="12"/>
    </row>
    <row r="4" spans="1:19" ht="17" x14ac:dyDescent="0.2">
      <c r="A4" s="22"/>
      <c r="B4" s="3" t="s">
        <v>14</v>
      </c>
      <c r="C4" s="15">
        <v>298800</v>
      </c>
      <c r="D4" s="15">
        <v>295410</v>
      </c>
      <c r="E4" s="15">
        <v>308280</v>
      </c>
      <c r="F4" s="15">
        <v>289471</v>
      </c>
      <c r="G4" s="15">
        <v>293250</v>
      </c>
      <c r="H4" s="15">
        <v>286852</v>
      </c>
      <c r="I4" s="15">
        <v>306506</v>
      </c>
      <c r="J4" s="15">
        <v>304400</v>
      </c>
      <c r="K4" s="15">
        <v>310005</v>
      </c>
      <c r="L4" s="15">
        <v>304400</v>
      </c>
      <c r="M4" s="15">
        <v>298381</v>
      </c>
      <c r="N4" s="15">
        <v>299336</v>
      </c>
      <c r="O4" s="15">
        <v>285860</v>
      </c>
      <c r="P4" s="13"/>
      <c r="Q4" s="14"/>
      <c r="R4" s="14"/>
      <c r="S4" s="14"/>
    </row>
    <row r="5" spans="1:19" ht="17" x14ac:dyDescent="0.2">
      <c r="A5" s="22" t="s">
        <v>39</v>
      </c>
      <c r="B5" s="3" t="s">
        <v>12</v>
      </c>
      <c r="C5" s="11">
        <f>C2/$C$2</f>
        <v>1</v>
      </c>
      <c r="D5" s="11">
        <f t="shared" ref="D5:N7" si="0">D2/$C$2</f>
        <v>1.017111403613737</v>
      </c>
      <c r="E5" s="11">
        <f t="shared" si="0"/>
        <v>1.0683943315270346</v>
      </c>
      <c r="F5" s="11">
        <f t="shared" si="0"/>
        <v>1.0096326432930478</v>
      </c>
      <c r="G5" s="11">
        <f t="shared" si="0"/>
        <v>1.0577103882117642</v>
      </c>
      <c r="H5" s="11">
        <f t="shared" si="0"/>
        <v>1.0256585582659532</v>
      </c>
      <c r="I5" s="11">
        <f t="shared" si="0"/>
        <v>1.0683943315270346</v>
      </c>
      <c r="J5" s="11">
        <f t="shared" si="0"/>
        <v>1.0683943315270346</v>
      </c>
      <c r="K5" s="11">
        <f t="shared" si="0"/>
        <v>1.0683943315270346</v>
      </c>
      <c r="L5" s="11">
        <f t="shared" si="0"/>
        <v>1.0470264448964939</v>
      </c>
      <c r="M5" s="11">
        <f t="shared" si="0"/>
        <v>1.0256585582659532</v>
      </c>
      <c r="N5" s="11">
        <f>N2/$C$2</f>
        <v>1.0564283150139318</v>
      </c>
      <c r="O5" s="11">
        <f>O2/$C$2</f>
        <v>1.0256371903793227</v>
      </c>
      <c r="P5" s="13"/>
      <c r="Q5" s="14"/>
      <c r="R5" s="14"/>
      <c r="S5" s="14"/>
    </row>
    <row r="6" spans="1:19" ht="17" x14ac:dyDescent="0.2">
      <c r="A6" s="22"/>
      <c r="B6" s="3" t="s">
        <v>13</v>
      </c>
      <c r="C6" s="11">
        <f>C3/$C$2</f>
        <v>0.6551864134429648</v>
      </c>
      <c r="D6" s="11">
        <f t="shared" si="0"/>
        <v>0.65385733089454523</v>
      </c>
      <c r="E6" s="11">
        <f t="shared" si="0"/>
        <v>0.65057094993076803</v>
      </c>
      <c r="F6" s="11">
        <f t="shared" si="0"/>
        <v>0.69108018940494709</v>
      </c>
      <c r="G6" s="11">
        <f t="shared" si="0"/>
        <v>0.8117959281355237</v>
      </c>
      <c r="H6" s="11">
        <f t="shared" si="0"/>
        <v>0.75311543787073287</v>
      </c>
      <c r="I6" s="11">
        <f t="shared" si="0"/>
        <v>0.73979897092257985</v>
      </c>
      <c r="J6" s="11">
        <f t="shared" si="0"/>
        <v>0.73573052530812488</v>
      </c>
      <c r="K6" s="11">
        <f t="shared" si="0"/>
        <v>0.72061060872835436</v>
      </c>
      <c r="L6" s="11">
        <f t="shared" si="0"/>
        <v>0.72109779654353068</v>
      </c>
      <c r="M6" s="11">
        <f t="shared" si="0"/>
        <v>0.71175148293133217</v>
      </c>
      <c r="N6" s="11">
        <f t="shared" si="0"/>
        <v>0.7265081454383836</v>
      </c>
      <c r="O6" s="11">
        <f t="shared" ref="O6" si="1">O3/$C$2</f>
        <v>0.69231952682951847</v>
      </c>
      <c r="P6" s="13"/>
      <c r="Q6" s="14"/>
      <c r="R6" s="14"/>
      <c r="S6" s="14"/>
    </row>
    <row r="7" spans="1:19" ht="17" x14ac:dyDescent="0.2">
      <c r="A7" s="22"/>
      <c r="B7" s="3" t="s">
        <v>14</v>
      </c>
      <c r="C7" s="11">
        <f>C4/$C$2</f>
        <v>1.2769449050411119</v>
      </c>
      <c r="D7" s="11">
        <f t="shared" si="0"/>
        <v>1.2624574779056053</v>
      </c>
      <c r="E7" s="11">
        <f t="shared" si="0"/>
        <v>1.317458418092617</v>
      </c>
      <c r="F7" s="11">
        <f t="shared" si="0"/>
        <v>1.2370767021658491</v>
      </c>
      <c r="G7" s="11">
        <f t="shared" si="0"/>
        <v>1.2532265508812117</v>
      </c>
      <c r="H7" s="11">
        <f t="shared" si="0"/>
        <v>1.2258842031487718</v>
      </c>
      <c r="I7" s="11">
        <f t="shared" si="0"/>
        <v>1.3098770919161011</v>
      </c>
      <c r="J7" s="11">
        <f t="shared" si="0"/>
        <v>1.3008769380673173</v>
      </c>
      <c r="K7" s="11">
        <f t="shared" si="0"/>
        <v>1.3248303389801535</v>
      </c>
      <c r="L7" s="11">
        <f t="shared" si="0"/>
        <v>1.3008769380673173</v>
      </c>
      <c r="M7" s="11">
        <f t="shared" si="0"/>
        <v>1.2751542761414725</v>
      </c>
      <c r="N7" s="11">
        <f t="shared" si="0"/>
        <v>1.2792355424879058</v>
      </c>
      <c r="O7" s="11">
        <f t="shared" ref="O7" si="2">O4/$C$2</f>
        <v>1.2216448144412726</v>
      </c>
      <c r="P7" s="13"/>
      <c r="Q7" s="14"/>
      <c r="R7" s="14"/>
      <c r="S7" s="14"/>
    </row>
    <row r="8" spans="1:19" x14ac:dyDescent="0.2">
      <c r="P8" s="13"/>
      <c r="Q8" s="14"/>
      <c r="R8" s="14"/>
      <c r="S8" s="14"/>
    </row>
    <row r="9" spans="1:19" x14ac:dyDescent="0.2">
      <c r="A9" s="1" t="s">
        <v>38</v>
      </c>
      <c r="P9" s="13"/>
      <c r="Q9" s="14"/>
      <c r="R9" s="14"/>
      <c r="S9" s="14"/>
    </row>
    <row r="10" spans="1:19" x14ac:dyDescent="0.2">
      <c r="P10" s="13"/>
      <c r="Q10" s="14"/>
      <c r="R10" s="14"/>
      <c r="S10" s="14"/>
    </row>
  </sheetData>
  <mergeCells count="3">
    <mergeCell ref="A1:B1"/>
    <mergeCell ref="A2:A4"/>
    <mergeCell ref="A5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05FE4-59E1-3A45-9793-6489116EA2F4}">
  <dimension ref="A1:O26"/>
  <sheetViews>
    <sheetView showGridLines="0" tabSelected="1" topLeftCell="B1" workbookViewId="0">
      <selection activeCell="F3" sqref="F3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5" width="11.1640625" style="1" bestFit="1" customWidth="1"/>
    <col min="16" max="16384" width="10.83203125" style="1"/>
  </cols>
  <sheetData>
    <row r="1" spans="1:15" ht="17" x14ac:dyDescent="0.2">
      <c r="A1" s="21" t="s">
        <v>15</v>
      </c>
      <c r="B1" s="2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43</v>
      </c>
    </row>
    <row r="2" spans="1:15" ht="17" x14ac:dyDescent="0.2">
      <c r="A2" s="22" t="s">
        <v>40</v>
      </c>
      <c r="B2" s="10" t="s">
        <v>12</v>
      </c>
      <c r="C2" s="19">
        <v>200000</v>
      </c>
      <c r="D2" s="19">
        <v>160000</v>
      </c>
      <c r="E2" s="19">
        <v>177000</v>
      </c>
      <c r="F2" s="19">
        <v>139000</v>
      </c>
      <c r="G2" s="19">
        <v>170000</v>
      </c>
      <c r="H2" s="19">
        <v>190000</v>
      </c>
      <c r="I2" s="19">
        <v>180000</v>
      </c>
      <c r="J2" s="19">
        <v>182750</v>
      </c>
      <c r="K2" s="19">
        <v>175000</v>
      </c>
      <c r="L2" s="19">
        <v>170000</v>
      </c>
      <c r="M2" s="19">
        <v>170000</v>
      </c>
      <c r="N2" s="19">
        <v>180000</v>
      </c>
      <c r="O2" s="19">
        <v>181000</v>
      </c>
    </row>
    <row r="3" spans="1:15" ht="17" x14ac:dyDescent="0.2">
      <c r="A3" s="22"/>
      <c r="B3" s="10" t="s">
        <v>13</v>
      </c>
      <c r="C3" s="19">
        <v>107342</v>
      </c>
      <c r="D3" s="19">
        <v>89368</v>
      </c>
      <c r="E3" s="19">
        <v>85090</v>
      </c>
      <c r="F3" s="19">
        <v>81700</v>
      </c>
      <c r="G3" s="19">
        <v>106181</v>
      </c>
      <c r="H3" s="19">
        <v>121160</v>
      </c>
      <c r="I3" s="19">
        <v>100900</v>
      </c>
      <c r="J3" s="19">
        <v>106469</v>
      </c>
      <c r="K3" s="19">
        <v>100000</v>
      </c>
      <c r="L3" s="19">
        <v>92717</v>
      </c>
      <c r="M3" s="19">
        <v>82828</v>
      </c>
      <c r="N3" s="19">
        <v>115000</v>
      </c>
      <c r="O3" s="19">
        <v>118800</v>
      </c>
    </row>
    <row r="4" spans="1:15" ht="17" x14ac:dyDescent="0.2">
      <c r="A4" s="22"/>
      <c r="B4" s="10" t="s">
        <v>14</v>
      </c>
      <c r="C4" s="19">
        <v>228000</v>
      </c>
      <c r="D4" s="19">
        <v>194145</v>
      </c>
      <c r="E4" s="19">
        <v>208298</v>
      </c>
      <c r="F4" s="19">
        <v>190500</v>
      </c>
      <c r="G4" s="19">
        <v>213200</v>
      </c>
      <c r="H4" s="19">
        <v>226700</v>
      </c>
      <c r="I4" s="19">
        <v>217000</v>
      </c>
      <c r="J4" s="19">
        <v>229135</v>
      </c>
      <c r="K4" s="19">
        <v>219200</v>
      </c>
      <c r="L4" s="19">
        <v>208700</v>
      </c>
      <c r="M4" s="19">
        <v>207600</v>
      </c>
      <c r="N4" s="19">
        <v>223300</v>
      </c>
      <c r="O4" s="19">
        <v>221400</v>
      </c>
    </row>
    <row r="5" spans="1:15" ht="17" x14ac:dyDescent="0.2">
      <c r="A5" s="22" t="s">
        <v>39</v>
      </c>
      <c r="B5" s="10" t="s">
        <v>12</v>
      </c>
      <c r="C5" s="11">
        <f>C2/$C$2</f>
        <v>1</v>
      </c>
      <c r="D5" s="11">
        <f t="shared" ref="D5:N7" si="0">D2/$C$2</f>
        <v>0.8</v>
      </c>
      <c r="E5" s="11">
        <f t="shared" si="0"/>
        <v>0.88500000000000001</v>
      </c>
      <c r="F5" s="11">
        <f t="shared" si="0"/>
        <v>0.69499999999999995</v>
      </c>
      <c r="G5" s="11">
        <f t="shared" si="0"/>
        <v>0.85</v>
      </c>
      <c r="H5" s="11">
        <f t="shared" si="0"/>
        <v>0.95</v>
      </c>
      <c r="I5" s="11">
        <f t="shared" si="0"/>
        <v>0.9</v>
      </c>
      <c r="J5" s="11">
        <f t="shared" si="0"/>
        <v>0.91374999999999995</v>
      </c>
      <c r="K5" s="11">
        <f t="shared" si="0"/>
        <v>0.875</v>
      </c>
      <c r="L5" s="11">
        <f t="shared" si="0"/>
        <v>0.85</v>
      </c>
      <c r="M5" s="11">
        <f t="shared" si="0"/>
        <v>0.85</v>
      </c>
      <c r="N5" s="11">
        <f>N2/$C$2</f>
        <v>0.9</v>
      </c>
      <c r="O5" s="11">
        <f>O2/$C$2</f>
        <v>0.90500000000000003</v>
      </c>
    </row>
    <row r="6" spans="1:15" ht="17" x14ac:dyDescent="0.2">
      <c r="A6" s="22"/>
      <c r="B6" s="10" t="s">
        <v>13</v>
      </c>
      <c r="C6" s="11">
        <f>C3/$C$2</f>
        <v>0.53671000000000002</v>
      </c>
      <c r="D6" s="11">
        <f t="shared" si="0"/>
        <v>0.44684000000000001</v>
      </c>
      <c r="E6" s="11">
        <f t="shared" si="0"/>
        <v>0.42544999999999999</v>
      </c>
      <c r="F6" s="11">
        <f t="shared" si="0"/>
        <v>0.40849999999999997</v>
      </c>
      <c r="G6" s="11">
        <f t="shared" si="0"/>
        <v>0.53090499999999996</v>
      </c>
      <c r="H6" s="11">
        <f t="shared" si="0"/>
        <v>0.60580000000000001</v>
      </c>
      <c r="I6" s="11">
        <f t="shared" si="0"/>
        <v>0.50449999999999995</v>
      </c>
      <c r="J6" s="11">
        <f t="shared" si="0"/>
        <v>0.53234499999999996</v>
      </c>
      <c r="K6" s="11">
        <f t="shared" si="0"/>
        <v>0.5</v>
      </c>
      <c r="L6" s="11">
        <f t="shared" si="0"/>
        <v>0.46358500000000002</v>
      </c>
      <c r="M6" s="11">
        <f t="shared" si="0"/>
        <v>0.41414000000000001</v>
      </c>
      <c r="N6" s="11">
        <f t="shared" si="0"/>
        <v>0.57499999999999996</v>
      </c>
      <c r="O6" s="11">
        <f t="shared" ref="O6" si="1">O3/$C$2</f>
        <v>0.59399999999999997</v>
      </c>
    </row>
    <row r="7" spans="1:15" ht="17" x14ac:dyDescent="0.2">
      <c r="A7" s="22"/>
      <c r="B7" s="10" t="s">
        <v>14</v>
      </c>
      <c r="C7" s="11">
        <f>C4/$C$2</f>
        <v>1.1399999999999999</v>
      </c>
      <c r="D7" s="11">
        <f t="shared" si="0"/>
        <v>0.97072499999999995</v>
      </c>
      <c r="E7" s="11">
        <f t="shared" si="0"/>
        <v>1.04149</v>
      </c>
      <c r="F7" s="11">
        <f t="shared" si="0"/>
        <v>0.95250000000000001</v>
      </c>
      <c r="G7" s="11">
        <f t="shared" si="0"/>
        <v>1.0660000000000001</v>
      </c>
      <c r="H7" s="11">
        <f t="shared" si="0"/>
        <v>1.1335</v>
      </c>
      <c r="I7" s="11">
        <f t="shared" si="0"/>
        <v>1.085</v>
      </c>
      <c r="J7" s="11">
        <f t="shared" si="0"/>
        <v>1.145675</v>
      </c>
      <c r="K7" s="11">
        <f t="shared" si="0"/>
        <v>1.0960000000000001</v>
      </c>
      <c r="L7" s="11">
        <f t="shared" si="0"/>
        <v>1.0435000000000001</v>
      </c>
      <c r="M7" s="11">
        <f t="shared" si="0"/>
        <v>1.038</v>
      </c>
      <c r="N7" s="11">
        <f t="shared" si="0"/>
        <v>1.1165</v>
      </c>
      <c r="O7" s="11">
        <f t="shared" ref="O7" si="2">O4/$C$2</f>
        <v>1.107</v>
      </c>
    </row>
    <row r="9" spans="1:15" x14ac:dyDescent="0.2">
      <c r="A9" s="1" t="s">
        <v>38</v>
      </c>
    </row>
    <row r="11" spans="1:15" x14ac:dyDescent="0.2">
      <c r="A11" s="8"/>
      <c r="B11" s="9"/>
      <c r="C11" s="9"/>
      <c r="D11" s="9"/>
    </row>
    <row r="13" spans="1:15" x14ac:dyDescent="0.2">
      <c r="B13" s="12"/>
      <c r="C13" s="12"/>
      <c r="D13" s="12"/>
      <c r="E13" s="12"/>
    </row>
    <row r="14" spans="1:15" x14ac:dyDescent="0.2">
      <c r="A14" s="12"/>
      <c r="B14" s="13"/>
      <c r="C14" s="14"/>
      <c r="D14" s="14"/>
      <c r="E14" s="14"/>
    </row>
    <row r="15" spans="1:15" x14ac:dyDescent="0.2">
      <c r="A15" s="13"/>
      <c r="B15" s="13"/>
      <c r="C15" s="14"/>
      <c r="D15" s="14"/>
      <c r="E15" s="14"/>
    </row>
    <row r="16" spans="1:15" x14ac:dyDescent="0.2">
      <c r="A16" s="13"/>
      <c r="B16" s="13"/>
      <c r="C16" s="14"/>
      <c r="D16" s="14"/>
      <c r="E16" s="14"/>
    </row>
    <row r="17" spans="1:5" x14ac:dyDescent="0.2">
      <c r="A17" s="13"/>
      <c r="B17" s="13"/>
      <c r="C17" s="14"/>
      <c r="D17" s="14"/>
      <c r="E17" s="14"/>
    </row>
    <row r="18" spans="1:5" x14ac:dyDescent="0.2">
      <c r="A18" s="13"/>
      <c r="B18" s="13"/>
      <c r="C18" s="14"/>
      <c r="D18" s="14"/>
      <c r="E18" s="14"/>
    </row>
    <row r="19" spans="1:5" x14ac:dyDescent="0.2">
      <c r="A19" s="13"/>
      <c r="B19" s="13"/>
      <c r="C19" s="14"/>
      <c r="D19" s="14"/>
      <c r="E19" s="14"/>
    </row>
    <row r="20" spans="1:5" x14ac:dyDescent="0.2">
      <c r="A20" s="13"/>
      <c r="B20" s="13"/>
      <c r="C20" s="14"/>
      <c r="D20" s="14"/>
      <c r="E20" s="14"/>
    </row>
    <row r="21" spans="1:5" x14ac:dyDescent="0.2">
      <c r="A21" s="13"/>
      <c r="B21" s="13"/>
      <c r="C21" s="14"/>
      <c r="D21" s="14"/>
      <c r="E21" s="14"/>
    </row>
    <row r="22" spans="1:5" x14ac:dyDescent="0.2">
      <c r="A22" s="13"/>
      <c r="B22" s="13"/>
      <c r="C22" s="14"/>
      <c r="D22" s="14"/>
      <c r="E22" s="14"/>
    </row>
    <row r="23" spans="1:5" x14ac:dyDescent="0.2">
      <c r="A23" s="13"/>
      <c r="B23" s="13"/>
      <c r="C23" s="14"/>
      <c r="D23" s="14"/>
      <c r="E23" s="14"/>
    </row>
    <row r="24" spans="1:5" x14ac:dyDescent="0.2">
      <c r="A24" s="13"/>
      <c r="B24" s="13"/>
      <c r="C24" s="14"/>
      <c r="D24" s="14"/>
      <c r="E24" s="14"/>
    </row>
    <row r="25" spans="1:5" x14ac:dyDescent="0.2">
      <c r="A25" s="13"/>
      <c r="B25" s="13"/>
      <c r="C25" s="14"/>
      <c r="D25" s="14"/>
      <c r="E25" s="14"/>
    </row>
    <row r="26" spans="1:5" x14ac:dyDescent="0.2">
      <c r="A26" s="13"/>
      <c r="B26" s="14"/>
      <c r="C26" s="14"/>
      <c r="D26" s="14"/>
    </row>
  </sheetData>
  <mergeCells count="3">
    <mergeCell ref="A1:B1"/>
    <mergeCell ref="A2:A4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Profiles</vt:lpstr>
      <vt:lpstr>Whole of Market</vt:lpstr>
      <vt:lpstr>First Time Buyer</vt:lpstr>
      <vt:lpstr>Remortgage</vt:lpstr>
      <vt:lpstr>Home Mover</vt:lpstr>
      <vt:lpstr>Self employed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2021-01-11T18:29:22Z</dcterms:created>
  <dcterms:modified xsi:type="dcterms:W3CDTF">2021-02-08T20:23:44Z</dcterms:modified>
</cp:coreProperties>
</file>